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2\"/>
    </mc:Choice>
  </mc:AlternateContent>
  <bookViews>
    <workbookView xWindow="0" yWindow="0" windowWidth="28800" windowHeight="13020" activeTab="1"/>
  </bookViews>
  <sheets>
    <sheet name="2-10 Skjema" sheetId="1" r:id="rId1"/>
    <sheet name="2-10 Løsning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2" l="1"/>
  <c r="D30" i="2"/>
  <c r="I30" i="2" s="1"/>
  <c r="K21" i="2" l="1"/>
  <c r="E21" i="2"/>
  <c r="M20" i="2"/>
  <c r="K20" i="2"/>
  <c r="I19" i="2"/>
  <c r="F19" i="2"/>
  <c r="P18" i="2"/>
  <c r="G18" i="2"/>
  <c r="S18" i="2" s="1"/>
  <c r="W17" i="2"/>
  <c r="N16" i="2"/>
  <c r="G16" i="2"/>
  <c r="S16" i="2" s="1"/>
  <c r="J15" i="2"/>
  <c r="J14" i="2"/>
  <c r="G14" i="2"/>
  <c r="I13" i="2"/>
  <c r="F13" i="2"/>
  <c r="S13" i="2" s="1"/>
  <c r="J12" i="2"/>
  <c r="G12" i="2"/>
  <c r="N11" i="2"/>
  <c r="N20" i="2" s="1"/>
  <c r="N22" i="2" s="1"/>
  <c r="G11" i="2"/>
  <c r="S11" i="2" s="1"/>
  <c r="Q10" i="2"/>
  <c r="G10" i="2"/>
  <c r="G9" i="2"/>
  <c r="F9" i="2"/>
  <c r="J8" i="2"/>
  <c r="J20" i="2" s="1"/>
  <c r="J24" i="2" s="1"/>
  <c r="G8" i="2"/>
  <c r="B8" i="2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P20" i="2"/>
  <c r="P25" i="2" s="1"/>
  <c r="O20" i="2"/>
  <c r="E20" i="2"/>
  <c r="B8" i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I20" i="2" l="1"/>
  <c r="I24" i="2" s="1"/>
  <c r="S8" i="2"/>
  <c r="S10" i="2"/>
  <c r="S12" i="2"/>
  <c r="S14" i="2"/>
  <c r="S19" i="2"/>
  <c r="S21" i="2"/>
  <c r="K24" i="2"/>
  <c r="F20" i="2"/>
  <c r="F25" i="2" s="1"/>
  <c r="O22" i="2"/>
  <c r="S22" i="2" s="1"/>
  <c r="E25" i="2"/>
  <c r="U17" i="2"/>
  <c r="X17" i="2" s="1"/>
  <c r="D17" i="2" s="1"/>
  <c r="Q15" i="2"/>
  <c r="S15" i="2" s="1"/>
  <c r="S7" i="2"/>
  <c r="S9" i="2"/>
  <c r="Q20" i="2" l="1"/>
  <c r="Q25" i="2" s="1"/>
  <c r="L17" i="2"/>
  <c r="L20" i="2" s="1"/>
  <c r="L24" i="2" s="1"/>
  <c r="G17" i="2"/>
  <c r="S17" i="2" l="1"/>
  <c r="G20" i="2"/>
  <c r="M23" i="2"/>
  <c r="O23" i="2" l="1"/>
  <c r="O25" i="2" s="1"/>
  <c r="I26" i="2" s="1"/>
  <c r="M24" i="2"/>
  <c r="S24" i="2" s="1"/>
  <c r="T27" i="2" s="1"/>
  <c r="G25" i="2"/>
  <c r="S20" i="2"/>
  <c r="S25" i="2" l="1"/>
  <c r="G26" i="2"/>
  <c r="S26" i="2" s="1"/>
  <c r="S23" i="2"/>
</calcChain>
</file>

<file path=xl/sharedStrings.xml><?xml version="1.0" encoding="utf-8"?>
<sst xmlns="http://schemas.openxmlformats.org/spreadsheetml/2006/main" count="133" uniqueCount="56">
  <si>
    <t>Eiendeler</t>
  </si>
  <si>
    <t>Egenkapital</t>
  </si>
  <si>
    <t>Gjeld</t>
  </si>
  <si>
    <t>Inventar</t>
  </si>
  <si>
    <t>Kunde-</t>
  </si>
  <si>
    <t>Drifts-</t>
  </si>
  <si>
    <t>Diverse-</t>
  </si>
  <si>
    <t>Avskriv-</t>
  </si>
  <si>
    <t>Rente-</t>
  </si>
  <si>
    <t>Period.</t>
  </si>
  <si>
    <t>Eier</t>
  </si>
  <si>
    <t>Egenkap.</t>
  </si>
  <si>
    <t>Bank-</t>
  </si>
  <si>
    <t>Lever.dør.</t>
  </si>
  <si>
    <t>NR</t>
  </si>
  <si>
    <t>Tekst</t>
  </si>
  <si>
    <t>Beløp</t>
  </si>
  <si>
    <t>utstyr</t>
  </si>
  <si>
    <t>fordringer</t>
  </si>
  <si>
    <t>Bank</t>
  </si>
  <si>
    <t>inntekter</t>
  </si>
  <si>
    <t>kostn.</t>
  </si>
  <si>
    <t>ninger</t>
  </si>
  <si>
    <t>Resultat</t>
  </si>
  <si>
    <t>privat</t>
  </si>
  <si>
    <t>konto</t>
  </si>
  <si>
    <t>lån</t>
  </si>
  <si>
    <t>gjeld</t>
  </si>
  <si>
    <t>IB</t>
  </si>
  <si>
    <t>Betalt husleie</t>
  </si>
  <si>
    <t>Mottatt betaling for faktura nr 2</t>
  </si>
  <si>
    <t>Betalt faktura for datatjenester</t>
  </si>
  <si>
    <t>Uttak til eier privat</t>
  </si>
  <si>
    <t>Betalt strømregning</t>
  </si>
  <si>
    <t>Faktura nr 3 utsendt</t>
  </si>
  <si>
    <t>Kjøpt diverse rekvisita</t>
  </si>
  <si>
    <t>Mottatt fakt. for rep. av verktøy</t>
  </si>
  <si>
    <t>Betalt renter på lånet</t>
  </si>
  <si>
    <t>Betalt avdrag</t>
  </si>
  <si>
    <t>Utsendt faktura nr 4</t>
  </si>
  <si>
    <t>Saldobalanse</t>
  </si>
  <si>
    <t>Avskrivning av pc og inventar</t>
  </si>
  <si>
    <t>Overf. av eier priv. til egenk.</t>
  </si>
  <si>
    <t>Overf. av resultat til egenkap.</t>
  </si>
  <si>
    <t xml:space="preserve"> </t>
  </si>
  <si>
    <t>Resultatkonto</t>
  </si>
  <si>
    <t>Balansekontoer</t>
  </si>
  <si>
    <t>Balansesum</t>
  </si>
  <si>
    <t>Oppgave 2-10 Skjema</t>
  </si>
  <si>
    <t>Sum</t>
  </si>
  <si>
    <t>6% i en mnd</t>
  </si>
  <si>
    <t>Oppgave 2-10 Løsning</t>
  </si>
  <si>
    <t>Oppgave 2-10 Berit Stranden</t>
  </si>
  <si>
    <t>Februar</t>
  </si>
  <si>
    <t>Betalte renter på lånet:</t>
  </si>
  <si>
    <t xml:space="preserve">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</si>
</sst>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Trebuchet MS"/>
      <family val="2"/>
    </font>
    <font>
      <sz val="11"/>
      <name val="Trebuchet MS"/>
      <family val="2"/>
    </font>
    <font>
      <sz val="10"/>
      <name val="Trebuchet MS"/>
      <family val="2"/>
    </font>
    <font>
      <b/>
      <u/>
      <sz val="10"/>
      <name val="Trebuchet MS"/>
      <family val="2"/>
    </font>
  </fonts>
  <fills count="8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81">
    <xf numFmtId="0" fontId="0" fillId="0" borderId="0" xfId="0"/>
    <xf numFmtId="0" fontId="2" fillId="0" borderId="2" xfId="1" applyFont="1" applyFill="1" applyBorder="1" applyAlignment="1">
      <alignment horizontal="center"/>
    </xf>
    <xf numFmtId="0" fontId="2" fillId="0" borderId="0" xfId="1" applyFont="1"/>
    <xf numFmtId="0" fontId="2" fillId="0" borderId="0" xfId="1" applyFont="1" applyFill="1" applyBorder="1"/>
    <xf numFmtId="3" fontId="2" fillId="0" borderId="0" xfId="2" applyNumberFormat="1" applyFont="1" applyBorder="1" applyAlignment="1">
      <alignment horizontal="center"/>
    </xf>
    <xf numFmtId="0" fontId="2" fillId="0" borderId="0" xfId="1" applyFont="1" applyAlignment="1">
      <alignment horizontal="center"/>
    </xf>
    <xf numFmtId="3" fontId="2" fillId="0" borderId="13" xfId="2" applyNumberFormat="1" applyFont="1" applyBorder="1" applyAlignment="1">
      <alignment horizontal="center"/>
    </xf>
    <xf numFmtId="3" fontId="2" fillId="0" borderId="14" xfId="2" applyNumberFormat="1" applyFont="1" applyBorder="1" applyAlignment="1">
      <alignment horizontal="center"/>
    </xf>
    <xf numFmtId="3" fontId="2" fillId="0" borderId="0" xfId="2" applyNumberFormat="1" applyFont="1" applyFill="1" applyBorder="1" applyAlignment="1">
      <alignment horizontal="center"/>
    </xf>
    <xf numFmtId="3" fontId="2" fillId="0" borderId="13" xfId="2" applyNumberFormat="1" applyFont="1" applyBorder="1"/>
    <xf numFmtId="3" fontId="2" fillId="0" borderId="0" xfId="2" applyNumberFormat="1" applyFont="1" applyFill="1" applyBorder="1"/>
    <xf numFmtId="3" fontId="2" fillId="0" borderId="13" xfId="2" applyNumberFormat="1" applyFont="1" applyBorder="1" applyAlignment="1">
      <alignment horizontal="right"/>
    </xf>
    <xf numFmtId="0" fontId="2" fillId="0" borderId="13" xfId="1" applyFont="1" applyBorder="1"/>
    <xf numFmtId="3" fontId="2" fillId="2" borderId="13" xfId="2" applyNumberFormat="1" applyFont="1" applyFill="1" applyBorder="1" applyAlignment="1">
      <alignment horizontal="center"/>
    </xf>
    <xf numFmtId="3" fontId="2" fillId="2" borderId="13" xfId="2" applyNumberFormat="1" applyFont="1" applyFill="1" applyBorder="1"/>
    <xf numFmtId="0" fontId="2" fillId="0" borderId="0" xfId="1" applyFont="1" applyFill="1"/>
    <xf numFmtId="3" fontId="2" fillId="0" borderId="4" xfId="2" applyNumberFormat="1" applyFont="1" applyBorder="1"/>
    <xf numFmtId="3" fontId="2" fillId="0" borderId="5" xfId="2" applyNumberFormat="1" applyFont="1" applyBorder="1"/>
    <xf numFmtId="3" fontId="2" fillId="0" borderId="6" xfId="2" applyNumberFormat="1" applyFont="1" applyBorder="1"/>
    <xf numFmtId="3" fontId="2" fillId="0" borderId="8" xfId="2" applyNumberFormat="1" applyFont="1" applyFill="1" applyBorder="1"/>
    <xf numFmtId="3" fontId="2" fillId="0" borderId="0" xfId="2" applyNumberFormat="1" applyFont="1" applyBorder="1"/>
    <xf numFmtId="3" fontId="2" fillId="0" borderId="0" xfId="2" applyNumberFormat="1" applyFont="1"/>
    <xf numFmtId="3" fontId="2" fillId="0" borderId="0" xfId="2" applyNumberFormat="1" applyFont="1" applyBorder="1" applyAlignment="1"/>
    <xf numFmtId="3" fontId="2" fillId="0" borderId="0" xfId="1" applyNumberFormat="1" applyFont="1"/>
    <xf numFmtId="0" fontId="3" fillId="0" borderId="0" xfId="1" applyFont="1" applyAlignment="1">
      <alignment horizontal="left"/>
    </xf>
    <xf numFmtId="3" fontId="2" fillId="3" borderId="13" xfId="2" applyNumberFormat="1" applyFont="1" applyFill="1" applyBorder="1" applyAlignment="1">
      <alignment horizontal="center"/>
    </xf>
    <xf numFmtId="3" fontId="2" fillId="3" borderId="13" xfId="2" applyNumberFormat="1" applyFont="1" applyFill="1" applyBorder="1"/>
    <xf numFmtId="3" fontId="2" fillId="0" borderId="7" xfId="2" applyNumberFormat="1" applyFont="1" applyBorder="1"/>
    <xf numFmtId="3" fontId="2" fillId="0" borderId="8" xfId="2" applyNumberFormat="1" applyFont="1" applyBorder="1"/>
    <xf numFmtId="3" fontId="2" fillId="4" borderId="13" xfId="2" applyNumberFormat="1" applyFont="1" applyFill="1" applyBorder="1"/>
    <xf numFmtId="0" fontId="2" fillId="5" borderId="1" xfId="1" applyFont="1" applyFill="1" applyBorder="1" applyAlignment="1">
      <alignment horizontal="center"/>
    </xf>
    <xf numFmtId="0" fontId="2" fillId="5" borderId="2" xfId="1" applyFont="1" applyFill="1" applyBorder="1"/>
    <xf numFmtId="0" fontId="2" fillId="5" borderId="3" xfId="1" applyFont="1" applyFill="1" applyBorder="1"/>
    <xf numFmtId="3" fontId="2" fillId="5" borderId="7" xfId="2" applyNumberFormat="1" applyFont="1" applyFill="1" applyBorder="1" applyAlignment="1">
      <alignment horizontal="center"/>
    </xf>
    <xf numFmtId="3" fontId="2" fillId="5" borderId="8" xfId="2" applyNumberFormat="1" applyFont="1" applyFill="1" applyBorder="1" applyAlignment="1">
      <alignment horizontal="left"/>
    </xf>
    <xf numFmtId="3" fontId="2" fillId="5" borderId="9" xfId="2" applyNumberFormat="1" applyFont="1" applyFill="1" applyBorder="1" applyAlignment="1">
      <alignment horizontal="center"/>
    </xf>
    <xf numFmtId="3" fontId="2" fillId="5" borderId="10" xfId="2" applyNumberFormat="1" applyFont="1" applyFill="1" applyBorder="1" applyAlignment="1">
      <alignment horizontal="center"/>
    </xf>
    <xf numFmtId="0" fontId="2" fillId="5" borderId="11" xfId="1" applyFont="1" applyFill="1" applyBorder="1" applyAlignment="1">
      <alignment horizontal="center"/>
    </xf>
    <xf numFmtId="0" fontId="2" fillId="5" borderId="10" xfId="1" applyFont="1" applyFill="1" applyBorder="1"/>
    <xf numFmtId="3" fontId="2" fillId="5" borderId="13" xfId="2" applyNumberFormat="1" applyFont="1" applyFill="1" applyBorder="1" applyAlignment="1">
      <alignment horizontal="center"/>
    </xf>
    <xf numFmtId="3" fontId="2" fillId="5" borderId="5" xfId="2" applyNumberFormat="1" applyFont="1" applyFill="1" applyBorder="1" applyAlignment="1">
      <alignment horizontal="center"/>
    </xf>
    <xf numFmtId="3" fontId="2" fillId="5" borderId="14" xfId="2" applyNumberFormat="1" applyFont="1" applyFill="1" applyBorder="1" applyAlignment="1">
      <alignment horizontal="center"/>
    </xf>
    <xf numFmtId="3" fontId="2" fillId="5" borderId="14" xfId="2" applyNumberFormat="1" applyFont="1" applyFill="1" applyBorder="1" applyAlignment="1">
      <alignment horizontal="left"/>
    </xf>
    <xf numFmtId="0" fontId="2" fillId="5" borderId="12" xfId="1" applyFont="1" applyFill="1" applyBorder="1" applyAlignment="1">
      <alignment horizontal="center"/>
    </xf>
    <xf numFmtId="0" fontId="2" fillId="5" borderId="12" xfId="1" applyFont="1" applyFill="1" applyBorder="1"/>
    <xf numFmtId="3" fontId="2" fillId="5" borderId="0" xfId="2" applyNumberFormat="1" applyFont="1" applyFill="1" applyBorder="1" applyAlignment="1">
      <alignment horizontal="center"/>
    </xf>
    <xf numFmtId="3" fontId="2" fillId="5" borderId="10" xfId="2" applyNumberFormat="1" applyFont="1" applyFill="1" applyBorder="1" applyAlignment="1">
      <alignment horizontal="left"/>
    </xf>
    <xf numFmtId="0" fontId="2" fillId="5" borderId="14" xfId="1" applyFont="1" applyFill="1" applyBorder="1" applyAlignment="1">
      <alignment horizontal="center"/>
    </xf>
    <xf numFmtId="3" fontId="2" fillId="6" borderId="13" xfId="2" applyNumberFormat="1" applyFont="1" applyFill="1" applyBorder="1" applyAlignment="1">
      <alignment horizontal="center"/>
    </xf>
    <xf numFmtId="3" fontId="2" fillId="6" borderId="13" xfId="2" applyNumberFormat="1" applyFont="1" applyFill="1" applyBorder="1"/>
    <xf numFmtId="3" fontId="2" fillId="6" borderId="13" xfId="2" applyNumberFormat="1" applyFont="1" applyFill="1" applyBorder="1" applyAlignment="1">
      <alignment horizontal="right"/>
    </xf>
    <xf numFmtId="0" fontId="2" fillId="0" borderId="15" xfId="1" applyFont="1" applyFill="1" applyBorder="1" applyAlignment="1">
      <alignment horizontal="center"/>
    </xf>
    <xf numFmtId="3" fontId="2" fillId="0" borderId="15" xfId="2" applyNumberFormat="1" applyFont="1" applyFill="1" applyBorder="1" applyAlignment="1">
      <alignment horizontal="left"/>
    </xf>
    <xf numFmtId="3" fontId="2" fillId="0" borderId="15" xfId="2" applyNumberFormat="1" applyFont="1" applyFill="1" applyBorder="1" applyAlignment="1">
      <alignment horizontal="center"/>
    </xf>
    <xf numFmtId="9" fontId="2" fillId="0" borderId="0" xfId="1" applyNumberFormat="1" applyFont="1"/>
    <xf numFmtId="3" fontId="2" fillId="0" borderId="9" xfId="2" applyNumberFormat="1" applyFont="1" applyFill="1" applyBorder="1" applyAlignment="1">
      <alignment horizontal="center"/>
    </xf>
    <xf numFmtId="3" fontId="2" fillId="0" borderId="6" xfId="2" applyNumberFormat="1" applyFont="1" applyBorder="1" applyAlignment="1">
      <alignment horizontal="center"/>
    </xf>
    <xf numFmtId="3" fontId="2" fillId="0" borderId="0" xfId="2" applyNumberFormat="1" applyFont="1" applyAlignment="1">
      <alignment horizontal="center"/>
    </xf>
    <xf numFmtId="0" fontId="2" fillId="0" borderId="2" xfId="1" applyFont="1" applyBorder="1" applyAlignment="1">
      <alignment horizontal="center"/>
    </xf>
    <xf numFmtId="0" fontId="2" fillId="5" borderId="10" xfId="1" applyFont="1" applyFill="1" applyBorder="1" applyAlignment="1">
      <alignment horizontal="center"/>
    </xf>
    <xf numFmtId="0" fontId="2" fillId="0" borderId="0" xfId="1" applyFont="1" applyBorder="1" applyAlignment="1">
      <alignment horizontal="center"/>
    </xf>
    <xf numFmtId="3" fontId="2" fillId="0" borderId="13" xfId="2" applyNumberFormat="1" applyFont="1" applyFill="1" applyBorder="1"/>
    <xf numFmtId="0" fontId="2" fillId="5" borderId="3" xfId="1" applyFont="1" applyFill="1" applyBorder="1" applyAlignment="1">
      <alignment horizontal="center"/>
    </xf>
    <xf numFmtId="3" fontId="2" fillId="5" borderId="15" xfId="2" applyNumberFormat="1" applyFont="1" applyFill="1" applyBorder="1" applyAlignment="1">
      <alignment horizontal="center"/>
    </xf>
    <xf numFmtId="3" fontId="2" fillId="7" borderId="13" xfId="2" applyNumberFormat="1" applyFont="1" applyFill="1" applyBorder="1" applyAlignment="1">
      <alignment horizontal="center"/>
    </xf>
    <xf numFmtId="3" fontId="2" fillId="7" borderId="13" xfId="2" applyNumberFormat="1" applyFont="1" applyFill="1" applyBorder="1"/>
    <xf numFmtId="3" fontId="2" fillId="0" borderId="13" xfId="2" applyNumberFormat="1" applyFont="1" applyFill="1" applyBorder="1" applyAlignment="1">
      <alignment horizontal="center"/>
    </xf>
    <xf numFmtId="0" fontId="2" fillId="5" borderId="4" xfId="1" applyFont="1" applyFill="1" applyBorder="1" applyAlignment="1">
      <alignment horizontal="center"/>
    </xf>
    <xf numFmtId="0" fontId="2" fillId="5" borderId="5" xfId="1" applyFont="1" applyFill="1" applyBorder="1" applyAlignment="1">
      <alignment horizontal="center"/>
    </xf>
    <xf numFmtId="0" fontId="2" fillId="5" borderId="6" xfId="1" applyFont="1" applyFill="1" applyBorder="1" applyAlignment="1">
      <alignment horizontal="center"/>
    </xf>
    <xf numFmtId="3" fontId="2" fillId="0" borderId="12" xfId="2" applyNumberFormat="1" applyFont="1" applyFill="1" applyBorder="1"/>
    <xf numFmtId="3" fontId="2" fillId="3" borderId="14" xfId="2" applyNumberFormat="1" applyFont="1" applyFill="1" applyBorder="1"/>
    <xf numFmtId="3" fontId="2" fillId="2" borderId="17" xfId="2" applyNumberFormat="1" applyFont="1" applyFill="1" applyBorder="1"/>
    <xf numFmtId="3" fontId="2" fillId="2" borderId="18" xfId="2" applyNumberFormat="1" applyFont="1" applyFill="1" applyBorder="1"/>
    <xf numFmtId="3" fontId="2" fillId="2" borderId="19" xfId="2" applyNumberFormat="1" applyFont="1" applyFill="1" applyBorder="1"/>
    <xf numFmtId="3" fontId="2" fillId="0" borderId="1" xfId="2" applyNumberFormat="1" applyFont="1" applyFill="1" applyBorder="1"/>
    <xf numFmtId="3" fontId="2" fillId="0" borderId="6" xfId="2" applyNumberFormat="1" applyFont="1" applyFill="1" applyBorder="1"/>
    <xf numFmtId="3" fontId="2" fillId="0" borderId="12" xfId="2" applyNumberFormat="1" applyFont="1" applyBorder="1"/>
    <xf numFmtId="3" fontId="2" fillId="2" borderId="9" xfId="2" applyNumberFormat="1" applyFont="1" applyFill="1" applyBorder="1"/>
    <xf numFmtId="3" fontId="2" fillId="0" borderId="16" xfId="2" applyNumberFormat="1" applyFont="1" applyFill="1" applyBorder="1" applyAlignment="1">
      <alignment horizontal="right"/>
    </xf>
    <xf numFmtId="0" fontId="2" fillId="0" borderId="8" xfId="1" applyFont="1" applyBorder="1"/>
  </cellXfs>
  <cellStyles count="3">
    <cellStyle name="Normal" xfId="0" builtinId="0"/>
    <cellStyle name="Normal 2 2" xfId="1"/>
    <cellStyle name="Normal_Regnska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27"/>
  <sheetViews>
    <sheetView showGridLines="0" workbookViewId="0">
      <selection activeCell="E34" sqref="E34"/>
    </sheetView>
  </sheetViews>
  <sheetFormatPr defaultColWidth="9.1640625" defaultRowHeight="12.9" x14ac:dyDescent="0.35"/>
  <cols>
    <col min="1" max="1" width="4.25" style="2" customWidth="1"/>
    <col min="2" max="2" width="3.4140625" style="5" customWidth="1"/>
    <col min="3" max="3" width="30.25" style="2" customWidth="1"/>
    <col min="4" max="4" width="8.1640625" style="2" customWidth="1"/>
    <col min="5" max="5" width="7.58203125" style="2" customWidth="1"/>
    <col min="6" max="7" width="8.75" style="2" customWidth="1"/>
    <col min="8" max="8" width="1.83203125" style="15" customWidth="1"/>
    <col min="9" max="9" width="8.75" style="2" bestFit="1" customWidth="1"/>
    <col min="10" max="14" width="7.58203125" style="2" customWidth="1"/>
    <col min="15" max="15" width="8.4140625" style="2" customWidth="1"/>
    <col min="16" max="16" width="7.58203125" style="2" customWidth="1"/>
    <col min="17" max="17" width="9.83203125" style="2" customWidth="1"/>
    <col min="18" max="16384" width="9.1640625" style="2"/>
  </cols>
  <sheetData>
    <row r="2" spans="2:17" x14ac:dyDescent="0.35">
      <c r="B2" s="24" t="s">
        <v>48</v>
      </c>
    </row>
    <row r="4" spans="2:17" x14ac:dyDescent="0.35">
      <c r="B4" s="30"/>
      <c r="C4" s="31" t="s">
        <v>52</v>
      </c>
      <c r="D4" s="32"/>
      <c r="E4" s="67" t="s">
        <v>0</v>
      </c>
      <c r="F4" s="68"/>
      <c r="G4" s="69"/>
      <c r="H4" s="1"/>
      <c r="I4" s="67" t="s">
        <v>1</v>
      </c>
      <c r="J4" s="68"/>
      <c r="K4" s="68"/>
      <c r="L4" s="68"/>
      <c r="M4" s="68"/>
      <c r="N4" s="68"/>
      <c r="O4" s="69"/>
      <c r="P4" s="67" t="s">
        <v>2</v>
      </c>
      <c r="Q4" s="69"/>
    </row>
    <row r="5" spans="2:17" s="5" customFormat="1" x14ac:dyDescent="0.35">
      <c r="B5" s="33"/>
      <c r="C5" s="34" t="s">
        <v>53</v>
      </c>
      <c r="D5" s="35"/>
      <c r="E5" s="36" t="s">
        <v>3</v>
      </c>
      <c r="F5" s="37" t="s">
        <v>4</v>
      </c>
      <c r="G5" s="38"/>
      <c r="H5" s="3"/>
      <c r="I5" s="43" t="s">
        <v>5</v>
      </c>
      <c r="J5" s="44" t="s">
        <v>6</v>
      </c>
      <c r="K5" s="43" t="s">
        <v>7</v>
      </c>
      <c r="L5" s="44" t="s">
        <v>8</v>
      </c>
      <c r="M5" s="45" t="s">
        <v>9</v>
      </c>
      <c r="N5" s="36" t="s">
        <v>10</v>
      </c>
      <c r="O5" s="36" t="s">
        <v>11</v>
      </c>
      <c r="P5" s="36" t="s">
        <v>12</v>
      </c>
      <c r="Q5" s="46" t="s">
        <v>13</v>
      </c>
    </row>
    <row r="6" spans="2:17" x14ac:dyDescent="0.35">
      <c r="B6" s="39" t="s">
        <v>14</v>
      </c>
      <c r="C6" s="40" t="s">
        <v>15</v>
      </c>
      <c r="D6" s="39" t="s">
        <v>16</v>
      </c>
      <c r="E6" s="41" t="s">
        <v>17</v>
      </c>
      <c r="F6" s="42" t="s">
        <v>18</v>
      </c>
      <c r="G6" s="41" t="s">
        <v>19</v>
      </c>
      <c r="H6" s="8"/>
      <c r="I6" s="41" t="s">
        <v>20</v>
      </c>
      <c r="J6" s="41" t="s">
        <v>21</v>
      </c>
      <c r="K6" s="41" t="s">
        <v>22</v>
      </c>
      <c r="L6" s="41" t="s">
        <v>21</v>
      </c>
      <c r="M6" s="41" t="s">
        <v>23</v>
      </c>
      <c r="N6" s="47" t="s">
        <v>24</v>
      </c>
      <c r="O6" s="41" t="s">
        <v>25</v>
      </c>
      <c r="P6" s="41" t="s">
        <v>26</v>
      </c>
      <c r="Q6" s="41" t="s">
        <v>27</v>
      </c>
    </row>
    <row r="7" spans="2:17" ht="18" customHeight="1" x14ac:dyDescent="0.35">
      <c r="B7" s="48">
        <v>1</v>
      </c>
      <c r="C7" s="49" t="s">
        <v>28</v>
      </c>
      <c r="D7" s="49"/>
      <c r="E7" s="9"/>
      <c r="F7" s="9"/>
      <c r="G7" s="9"/>
      <c r="H7" s="10"/>
      <c r="I7" s="9"/>
      <c r="J7" s="9"/>
      <c r="K7" s="9"/>
      <c r="L7" s="9"/>
      <c r="M7" s="6"/>
      <c r="N7" s="9"/>
      <c r="O7" s="9"/>
      <c r="P7" s="9"/>
      <c r="Q7" s="9"/>
    </row>
    <row r="8" spans="2:17" ht="18" customHeight="1" x14ac:dyDescent="0.35">
      <c r="B8" s="48">
        <f t="shared" ref="B8:B19" si="0">+B7+1</f>
        <v>2</v>
      </c>
      <c r="C8" s="49" t="s">
        <v>29</v>
      </c>
      <c r="D8" s="49">
        <v>4000</v>
      </c>
      <c r="E8" s="9"/>
      <c r="F8" s="9"/>
      <c r="G8" s="9"/>
      <c r="H8" s="10"/>
      <c r="I8" s="9"/>
      <c r="J8" s="9"/>
      <c r="K8" s="9"/>
      <c r="L8" s="9"/>
      <c r="M8" s="6"/>
      <c r="N8" s="9"/>
      <c r="O8" s="9"/>
      <c r="P8" s="9"/>
      <c r="Q8" s="9"/>
    </row>
    <row r="9" spans="2:17" ht="18" customHeight="1" x14ac:dyDescent="0.35">
      <c r="B9" s="48">
        <f t="shared" si="0"/>
        <v>3</v>
      </c>
      <c r="C9" s="49" t="s">
        <v>30</v>
      </c>
      <c r="D9" s="50">
        <v>7000</v>
      </c>
      <c r="E9" s="9"/>
      <c r="F9" s="9"/>
      <c r="G9" s="9"/>
      <c r="H9" s="10"/>
      <c r="I9" s="9"/>
      <c r="J9" s="9"/>
      <c r="K9" s="9"/>
      <c r="L9" s="9"/>
      <c r="M9" s="6"/>
      <c r="N9" s="12"/>
      <c r="O9" s="9"/>
      <c r="P9" s="9"/>
      <c r="Q9" s="9"/>
    </row>
    <row r="10" spans="2:17" ht="18" customHeight="1" x14ac:dyDescent="0.35">
      <c r="B10" s="48">
        <f t="shared" si="0"/>
        <v>4</v>
      </c>
      <c r="C10" s="49" t="s">
        <v>31</v>
      </c>
      <c r="D10" s="50">
        <v>2700</v>
      </c>
      <c r="E10" s="9"/>
      <c r="F10" s="9"/>
      <c r="G10" s="9"/>
      <c r="H10" s="10"/>
      <c r="I10" s="9"/>
      <c r="J10" s="9"/>
      <c r="K10" s="9"/>
      <c r="L10" s="9"/>
      <c r="M10" s="6"/>
      <c r="N10" s="12"/>
      <c r="O10" s="9"/>
      <c r="P10" s="9"/>
      <c r="Q10" s="9"/>
    </row>
    <row r="11" spans="2:17" ht="18" customHeight="1" x14ac:dyDescent="0.35">
      <c r="B11" s="48">
        <f t="shared" si="0"/>
        <v>5</v>
      </c>
      <c r="C11" s="49" t="s">
        <v>32</v>
      </c>
      <c r="D11" s="50">
        <v>3000</v>
      </c>
      <c r="E11" s="9"/>
      <c r="F11" s="9"/>
      <c r="G11" s="9"/>
      <c r="H11" s="10"/>
      <c r="I11" s="9"/>
      <c r="J11" s="9"/>
      <c r="K11" s="9"/>
      <c r="L11" s="9"/>
      <c r="M11" s="6"/>
      <c r="N11" s="9"/>
      <c r="O11" s="9"/>
      <c r="P11" s="9"/>
      <c r="Q11" s="9"/>
    </row>
    <row r="12" spans="2:17" ht="18" customHeight="1" x14ac:dyDescent="0.35">
      <c r="B12" s="48">
        <f t="shared" si="0"/>
        <v>6</v>
      </c>
      <c r="C12" s="49" t="s">
        <v>33</v>
      </c>
      <c r="D12" s="49">
        <v>1300</v>
      </c>
      <c r="E12" s="9"/>
      <c r="F12" s="9"/>
      <c r="G12" s="9"/>
      <c r="H12" s="10"/>
      <c r="I12" s="9"/>
      <c r="J12" s="9"/>
      <c r="K12" s="9"/>
      <c r="L12" s="9"/>
      <c r="M12" s="6"/>
      <c r="N12" s="12"/>
      <c r="O12" s="9"/>
      <c r="P12" s="9"/>
      <c r="Q12" s="9"/>
    </row>
    <row r="13" spans="2:17" ht="18" customHeight="1" x14ac:dyDescent="0.35">
      <c r="B13" s="48">
        <f t="shared" si="0"/>
        <v>7</v>
      </c>
      <c r="C13" s="49" t="s">
        <v>34</v>
      </c>
      <c r="D13" s="49">
        <v>9000</v>
      </c>
      <c r="E13" s="9"/>
      <c r="F13" s="9"/>
      <c r="G13" s="9"/>
      <c r="H13" s="10"/>
      <c r="I13" s="9"/>
      <c r="J13" s="9"/>
      <c r="K13" s="9"/>
      <c r="L13" s="9"/>
      <c r="M13" s="6"/>
      <c r="N13" s="12"/>
      <c r="O13" s="9"/>
      <c r="P13" s="9"/>
      <c r="Q13" s="9"/>
    </row>
    <row r="14" spans="2:17" ht="18" customHeight="1" x14ac:dyDescent="0.35">
      <c r="B14" s="48">
        <f t="shared" si="0"/>
        <v>8</v>
      </c>
      <c r="C14" s="49" t="s">
        <v>35</v>
      </c>
      <c r="D14" s="49">
        <v>600</v>
      </c>
      <c r="E14" s="9"/>
      <c r="F14" s="9"/>
      <c r="G14" s="9"/>
      <c r="H14" s="10"/>
      <c r="I14" s="9"/>
      <c r="J14" s="9"/>
      <c r="K14" s="9"/>
      <c r="L14" s="9"/>
      <c r="M14" s="6"/>
      <c r="N14" s="12"/>
      <c r="O14" s="9"/>
      <c r="P14" s="9"/>
      <c r="Q14" s="9"/>
    </row>
    <row r="15" spans="2:17" ht="18" customHeight="1" x14ac:dyDescent="0.35">
      <c r="B15" s="48">
        <f t="shared" si="0"/>
        <v>9</v>
      </c>
      <c r="C15" s="49" t="s">
        <v>36</v>
      </c>
      <c r="D15" s="49">
        <v>3000</v>
      </c>
      <c r="E15" s="9"/>
      <c r="F15" s="9"/>
      <c r="G15" s="9"/>
      <c r="H15" s="10"/>
      <c r="I15" s="9"/>
      <c r="J15" s="9"/>
      <c r="K15" s="9"/>
      <c r="L15" s="9"/>
      <c r="M15" s="6"/>
      <c r="N15" s="9"/>
      <c r="O15" s="9"/>
      <c r="P15" s="9"/>
      <c r="Q15" s="9"/>
    </row>
    <row r="16" spans="2:17" ht="18" customHeight="1" x14ac:dyDescent="0.35">
      <c r="B16" s="48">
        <f t="shared" si="0"/>
        <v>10</v>
      </c>
      <c r="C16" s="49" t="s">
        <v>32</v>
      </c>
      <c r="D16" s="49">
        <v>6500</v>
      </c>
      <c r="E16" s="9"/>
      <c r="F16" s="9"/>
      <c r="G16" s="9"/>
      <c r="H16" s="10"/>
      <c r="I16" s="9"/>
      <c r="J16" s="9"/>
      <c r="K16" s="9"/>
      <c r="L16" s="9"/>
      <c r="M16" s="6"/>
      <c r="N16" s="9"/>
      <c r="O16" s="12"/>
      <c r="P16" s="9"/>
      <c r="Q16" s="9"/>
    </row>
    <row r="17" spans="2:18" ht="18" customHeight="1" x14ac:dyDescent="0.35">
      <c r="B17" s="48">
        <f t="shared" si="0"/>
        <v>11</v>
      </c>
      <c r="C17" s="49" t="s">
        <v>37</v>
      </c>
      <c r="D17" s="49">
        <v>225</v>
      </c>
      <c r="E17" s="9"/>
      <c r="F17" s="9"/>
      <c r="G17" s="9"/>
      <c r="H17" s="10"/>
      <c r="I17" s="9"/>
      <c r="J17" s="9"/>
      <c r="K17" s="9"/>
      <c r="L17" s="9"/>
      <c r="M17" s="6"/>
      <c r="N17" s="9"/>
      <c r="O17" s="9"/>
      <c r="P17" s="9"/>
      <c r="Q17" s="9"/>
    </row>
    <row r="18" spans="2:18" ht="18" customHeight="1" x14ac:dyDescent="0.35">
      <c r="B18" s="48">
        <f t="shared" si="0"/>
        <v>12</v>
      </c>
      <c r="C18" s="49" t="s">
        <v>38</v>
      </c>
      <c r="D18" s="49">
        <v>1000</v>
      </c>
      <c r="E18" s="9"/>
      <c r="F18" s="9"/>
      <c r="G18" s="9"/>
      <c r="H18" s="10"/>
      <c r="I18" s="9"/>
      <c r="J18" s="9"/>
      <c r="K18" s="9"/>
      <c r="L18" s="9"/>
      <c r="M18" s="6"/>
      <c r="N18" s="9"/>
      <c r="O18" s="9"/>
      <c r="P18" s="9"/>
      <c r="Q18" s="9"/>
    </row>
    <row r="19" spans="2:18" ht="18" customHeight="1" x14ac:dyDescent="0.35">
      <c r="B19" s="48">
        <f t="shared" si="0"/>
        <v>13</v>
      </c>
      <c r="C19" s="49" t="s">
        <v>39</v>
      </c>
      <c r="D19" s="49">
        <v>8000</v>
      </c>
      <c r="E19" s="9"/>
      <c r="F19" s="9"/>
      <c r="G19" s="9"/>
      <c r="H19" s="10"/>
      <c r="I19" s="9"/>
      <c r="J19" s="9"/>
      <c r="K19" s="9"/>
      <c r="L19" s="9"/>
      <c r="M19" s="6"/>
      <c r="N19" s="9"/>
      <c r="O19" s="9"/>
      <c r="P19" s="9"/>
      <c r="Q19" s="9"/>
    </row>
    <row r="20" spans="2:18" ht="18" customHeight="1" x14ac:dyDescent="0.35">
      <c r="B20" s="64">
        <v>14</v>
      </c>
      <c r="C20" s="65" t="s">
        <v>40</v>
      </c>
      <c r="D20" s="65"/>
      <c r="E20" s="65"/>
      <c r="F20" s="65"/>
      <c r="G20" s="65"/>
      <c r="H20" s="10"/>
      <c r="I20" s="65"/>
      <c r="J20" s="65"/>
      <c r="K20" s="65"/>
      <c r="L20" s="65"/>
      <c r="M20" s="65"/>
      <c r="N20" s="65"/>
      <c r="O20" s="65"/>
      <c r="P20" s="65"/>
      <c r="Q20" s="65"/>
    </row>
    <row r="21" spans="2:18" ht="18" customHeight="1" x14ac:dyDescent="0.35">
      <c r="B21" s="48">
        <v>15</v>
      </c>
      <c r="C21" s="49" t="s">
        <v>41</v>
      </c>
      <c r="D21" s="49">
        <v>375</v>
      </c>
      <c r="E21" s="9"/>
      <c r="F21" s="9"/>
      <c r="G21" s="9"/>
      <c r="H21" s="10"/>
      <c r="I21" s="9"/>
      <c r="J21" s="9"/>
      <c r="K21" s="9"/>
      <c r="L21" s="9"/>
      <c r="M21" s="6"/>
      <c r="N21" s="9"/>
      <c r="O21" s="9"/>
      <c r="P21" s="9"/>
      <c r="Q21" s="9"/>
    </row>
    <row r="22" spans="2:18" ht="18" customHeight="1" x14ac:dyDescent="0.35">
      <c r="B22" s="48">
        <v>16</v>
      </c>
      <c r="C22" s="49" t="s">
        <v>42</v>
      </c>
      <c r="D22" s="49"/>
      <c r="E22" s="9"/>
      <c r="F22" s="9"/>
      <c r="G22" s="9"/>
      <c r="H22" s="10"/>
      <c r="I22" s="9"/>
      <c r="J22" s="9"/>
      <c r="K22" s="9"/>
      <c r="L22" s="9"/>
      <c r="M22" s="9"/>
      <c r="N22" s="9"/>
      <c r="O22" s="9"/>
      <c r="P22" s="9"/>
      <c r="Q22" s="9"/>
    </row>
    <row r="23" spans="2:18" ht="18" customHeight="1" x14ac:dyDescent="0.35">
      <c r="B23" s="48">
        <v>17</v>
      </c>
      <c r="C23" s="49" t="s">
        <v>43</v>
      </c>
      <c r="D23" s="49" t="s">
        <v>44</v>
      </c>
      <c r="E23" s="9"/>
      <c r="F23" s="9"/>
      <c r="G23" s="9"/>
      <c r="H23" s="10"/>
      <c r="I23" s="9"/>
      <c r="J23" s="9"/>
      <c r="K23" s="9"/>
      <c r="L23" s="9"/>
      <c r="M23" s="11"/>
      <c r="N23" s="9"/>
      <c r="O23" s="9"/>
      <c r="P23" s="9"/>
      <c r="Q23" s="9"/>
    </row>
    <row r="24" spans="2:18" s="15" customFormat="1" ht="18" customHeight="1" x14ac:dyDescent="0.35">
      <c r="B24" s="13"/>
      <c r="C24" s="14" t="s">
        <v>45</v>
      </c>
      <c r="D24" s="14"/>
      <c r="E24" s="14"/>
      <c r="F24" s="14"/>
      <c r="G24" s="14"/>
      <c r="H24" s="10"/>
      <c r="I24" s="14"/>
      <c r="J24" s="14"/>
      <c r="K24" s="14"/>
      <c r="L24" s="14"/>
      <c r="M24" s="14"/>
      <c r="N24" s="14"/>
      <c r="O24" s="14"/>
      <c r="P24" s="14"/>
      <c r="Q24" s="14"/>
    </row>
    <row r="25" spans="2:18" s="15" customFormat="1" ht="18" customHeight="1" x14ac:dyDescent="0.35">
      <c r="B25" s="25"/>
      <c r="C25" s="26" t="s">
        <v>46</v>
      </c>
      <c r="D25" s="26"/>
      <c r="E25" s="26"/>
      <c r="F25" s="26"/>
      <c r="G25" s="26"/>
      <c r="H25" s="10"/>
      <c r="I25" s="26"/>
      <c r="J25" s="26"/>
      <c r="K25" s="26"/>
      <c r="L25" s="26"/>
      <c r="M25" s="26"/>
      <c r="N25" s="26"/>
      <c r="O25" s="26"/>
      <c r="P25" s="26"/>
      <c r="Q25" s="26"/>
    </row>
    <row r="26" spans="2:18" ht="18" customHeight="1" x14ac:dyDescent="0.35">
      <c r="B26" s="6"/>
      <c r="C26" s="16" t="s">
        <v>47</v>
      </c>
      <c r="D26" s="17"/>
      <c r="E26" s="17"/>
      <c r="F26" s="18"/>
      <c r="G26" s="29"/>
      <c r="H26" s="19"/>
      <c r="I26" s="29"/>
      <c r="J26" s="16"/>
      <c r="K26" s="17"/>
      <c r="L26" s="17"/>
      <c r="M26" s="17"/>
      <c r="N26" s="17"/>
      <c r="O26" s="17"/>
      <c r="P26" s="17"/>
      <c r="Q26" s="18"/>
    </row>
    <row r="27" spans="2:18" ht="18" customHeight="1" x14ac:dyDescent="0.35">
      <c r="B27" s="4"/>
      <c r="C27" s="20"/>
      <c r="D27" s="20"/>
      <c r="E27" s="21"/>
      <c r="F27" s="21"/>
      <c r="G27" s="20"/>
      <c r="H27" s="10"/>
      <c r="I27" s="20"/>
      <c r="J27" s="20"/>
      <c r="K27" s="20"/>
      <c r="L27" s="20"/>
      <c r="M27" s="22"/>
      <c r="N27" s="22"/>
      <c r="O27" s="20"/>
      <c r="P27" s="21"/>
      <c r="Q27" s="21"/>
      <c r="R27" s="23"/>
    </row>
  </sheetData>
  <mergeCells count="3">
    <mergeCell ref="E4:G4"/>
    <mergeCell ref="I4:O4"/>
    <mergeCell ref="P4:Q4"/>
  </mergeCell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30"/>
  <sheetViews>
    <sheetView showGridLines="0" tabSelected="1" workbookViewId="0">
      <selection activeCell="C30" sqref="C30:I30"/>
    </sheetView>
  </sheetViews>
  <sheetFormatPr defaultColWidth="9.1640625" defaultRowHeight="12.9" x14ac:dyDescent="0.35"/>
  <cols>
    <col min="1" max="1" width="5.1640625" style="2" customWidth="1"/>
    <col min="2" max="2" width="3.4140625" style="5" customWidth="1"/>
    <col min="3" max="3" width="30.25" style="2" customWidth="1"/>
    <col min="4" max="4" width="8.1640625" style="2" customWidth="1"/>
    <col min="5" max="5" width="7.58203125" style="2" customWidth="1"/>
    <col min="6" max="7" width="8.75" style="2" customWidth="1"/>
    <col min="8" max="8" width="1.83203125" style="15" customWidth="1"/>
    <col min="9" max="9" width="8.75" style="2" bestFit="1" customWidth="1"/>
    <col min="10" max="14" width="7.58203125" style="2" customWidth="1"/>
    <col min="15" max="15" width="8.4140625" style="2" customWidth="1"/>
    <col min="16" max="16" width="7.58203125" style="2" customWidth="1"/>
    <col min="17" max="17" width="8.83203125" style="2" customWidth="1"/>
    <col min="18" max="18" width="2.4140625" style="2" customWidth="1"/>
    <col min="19" max="19" width="4.83203125" style="5" customWidth="1"/>
    <col min="20" max="16384" width="9.1640625" style="2"/>
  </cols>
  <sheetData>
    <row r="2" spans="2:19" x14ac:dyDescent="0.35">
      <c r="B2" s="24" t="s">
        <v>51</v>
      </c>
    </row>
    <row r="4" spans="2:19" x14ac:dyDescent="0.35">
      <c r="B4" s="30"/>
      <c r="C4" s="31" t="s">
        <v>52</v>
      </c>
      <c r="D4" s="32"/>
      <c r="E4" s="67" t="s">
        <v>0</v>
      </c>
      <c r="F4" s="68"/>
      <c r="G4" s="69"/>
      <c r="H4" s="58"/>
      <c r="I4" s="67" t="s">
        <v>1</v>
      </c>
      <c r="J4" s="68"/>
      <c r="K4" s="68"/>
      <c r="L4" s="68"/>
      <c r="M4" s="68"/>
      <c r="N4" s="68"/>
      <c r="O4" s="69"/>
      <c r="P4" s="67" t="s">
        <v>2</v>
      </c>
      <c r="Q4" s="69"/>
      <c r="R4" s="51"/>
      <c r="S4" s="62" t="s">
        <v>49</v>
      </c>
    </row>
    <row r="5" spans="2:19" s="5" customFormat="1" x14ac:dyDescent="0.35">
      <c r="B5" s="33"/>
      <c r="C5" s="34" t="s">
        <v>53</v>
      </c>
      <c r="D5" s="35"/>
      <c r="E5" s="36" t="s">
        <v>3</v>
      </c>
      <c r="F5" s="37" t="s">
        <v>4</v>
      </c>
      <c r="G5" s="59"/>
      <c r="H5" s="60"/>
      <c r="I5" s="43" t="s">
        <v>5</v>
      </c>
      <c r="J5" s="43" t="s">
        <v>6</v>
      </c>
      <c r="K5" s="43" t="s">
        <v>7</v>
      </c>
      <c r="L5" s="43" t="s">
        <v>8</v>
      </c>
      <c r="M5" s="45" t="s">
        <v>9</v>
      </c>
      <c r="N5" s="36" t="s">
        <v>10</v>
      </c>
      <c r="O5" s="36" t="s">
        <v>11</v>
      </c>
      <c r="P5" s="36" t="s">
        <v>12</v>
      </c>
      <c r="Q5" s="36" t="s">
        <v>13</v>
      </c>
      <c r="R5" s="52" t="s">
        <v>44</v>
      </c>
      <c r="S5" s="63" t="s">
        <v>44</v>
      </c>
    </row>
    <row r="6" spans="2:19" x14ac:dyDescent="0.35">
      <c r="B6" s="39" t="s">
        <v>14</v>
      </c>
      <c r="C6" s="40" t="s">
        <v>15</v>
      </c>
      <c r="D6" s="39" t="s">
        <v>16</v>
      </c>
      <c r="E6" s="41" t="s">
        <v>17</v>
      </c>
      <c r="F6" s="41" t="s">
        <v>18</v>
      </c>
      <c r="G6" s="41" t="s">
        <v>19</v>
      </c>
      <c r="H6" s="4"/>
      <c r="I6" s="41" t="s">
        <v>20</v>
      </c>
      <c r="J6" s="41" t="s">
        <v>21</v>
      </c>
      <c r="K6" s="41" t="s">
        <v>22</v>
      </c>
      <c r="L6" s="42" t="s">
        <v>21</v>
      </c>
      <c r="M6" s="41" t="s">
        <v>23</v>
      </c>
      <c r="N6" s="47" t="s">
        <v>24</v>
      </c>
      <c r="O6" s="41" t="s">
        <v>25</v>
      </c>
      <c r="P6" s="41" t="s">
        <v>26</v>
      </c>
      <c r="Q6" s="41" t="s">
        <v>27</v>
      </c>
      <c r="R6" s="53"/>
      <c r="S6" s="35"/>
    </row>
    <row r="7" spans="2:19" ht="18" customHeight="1" x14ac:dyDescent="0.35">
      <c r="B7" s="48">
        <v>1</v>
      </c>
      <c r="C7" s="49" t="s">
        <v>28</v>
      </c>
      <c r="D7" s="49"/>
      <c r="E7" s="61">
        <v>29850</v>
      </c>
      <c r="F7" s="61">
        <v>7000</v>
      </c>
      <c r="G7" s="61">
        <v>88050</v>
      </c>
      <c r="H7" s="10"/>
      <c r="I7" s="61"/>
      <c r="J7" s="61"/>
      <c r="K7" s="61"/>
      <c r="L7" s="61"/>
      <c r="M7" s="66"/>
      <c r="N7" s="61"/>
      <c r="O7" s="61">
        <v>-77200</v>
      </c>
      <c r="P7" s="61">
        <v>-45000</v>
      </c>
      <c r="Q7" s="61">
        <v>-2700</v>
      </c>
      <c r="R7" s="52" t="s">
        <v>44</v>
      </c>
      <c r="S7" s="6">
        <f t="shared" ref="S7:S20" si="0">SUM(E7:Q7)</f>
        <v>0</v>
      </c>
    </row>
    <row r="8" spans="2:19" ht="18" customHeight="1" x14ac:dyDescent="0.35">
      <c r="B8" s="48">
        <f t="shared" ref="B8:B19" si="1">+B7+1</f>
        <v>2</v>
      </c>
      <c r="C8" s="49" t="s">
        <v>29</v>
      </c>
      <c r="D8" s="49">
        <v>4000</v>
      </c>
      <c r="E8" s="9"/>
      <c r="F8" s="9"/>
      <c r="G8" s="9">
        <f>-D8</f>
        <v>-4000</v>
      </c>
      <c r="H8" s="10"/>
      <c r="I8" s="9"/>
      <c r="J8" s="9">
        <f>+D8</f>
        <v>4000</v>
      </c>
      <c r="K8" s="9"/>
      <c r="L8" s="9"/>
      <c r="M8" s="6"/>
      <c r="N8" s="9"/>
      <c r="O8" s="9"/>
      <c r="P8" s="9"/>
      <c r="Q8" s="9"/>
      <c r="R8" s="52" t="s">
        <v>44</v>
      </c>
      <c r="S8" s="6">
        <f t="shared" si="0"/>
        <v>0</v>
      </c>
    </row>
    <row r="9" spans="2:19" ht="18" customHeight="1" x14ac:dyDescent="0.35">
      <c r="B9" s="48">
        <f t="shared" si="1"/>
        <v>3</v>
      </c>
      <c r="C9" s="49" t="s">
        <v>30</v>
      </c>
      <c r="D9" s="49">
        <v>7000</v>
      </c>
      <c r="E9" s="9"/>
      <c r="F9" s="9">
        <f>-D9</f>
        <v>-7000</v>
      </c>
      <c r="G9" s="9">
        <f>+D9</f>
        <v>7000</v>
      </c>
      <c r="H9" s="10"/>
      <c r="I9" s="9"/>
      <c r="J9" s="9"/>
      <c r="K9" s="9"/>
      <c r="L9" s="9"/>
      <c r="M9" s="6"/>
      <c r="N9" s="12"/>
      <c r="O9" s="9"/>
      <c r="P9" s="9"/>
      <c r="Q9" s="9"/>
      <c r="R9" s="52" t="s">
        <v>44</v>
      </c>
      <c r="S9" s="6">
        <f t="shared" si="0"/>
        <v>0</v>
      </c>
    </row>
    <row r="10" spans="2:19" ht="18" customHeight="1" x14ac:dyDescent="0.35">
      <c r="B10" s="48">
        <f t="shared" si="1"/>
        <v>4</v>
      </c>
      <c r="C10" s="49" t="s">
        <v>31</v>
      </c>
      <c r="D10" s="49">
        <v>2700</v>
      </c>
      <c r="E10" s="9"/>
      <c r="F10" s="9"/>
      <c r="G10" s="9">
        <f>-D10</f>
        <v>-2700</v>
      </c>
      <c r="H10" s="10"/>
      <c r="I10" s="9"/>
      <c r="J10" s="9"/>
      <c r="K10" s="9"/>
      <c r="L10" s="9"/>
      <c r="M10" s="6"/>
      <c r="N10" s="12"/>
      <c r="O10" s="9"/>
      <c r="P10" s="9"/>
      <c r="Q10" s="9">
        <f>+D10</f>
        <v>2700</v>
      </c>
      <c r="R10" s="52" t="s">
        <v>44</v>
      </c>
      <c r="S10" s="6">
        <f t="shared" si="0"/>
        <v>0</v>
      </c>
    </row>
    <row r="11" spans="2:19" ht="18" customHeight="1" x14ac:dyDescent="0.35">
      <c r="B11" s="48">
        <f t="shared" si="1"/>
        <v>5</v>
      </c>
      <c r="C11" s="49" t="s">
        <v>32</v>
      </c>
      <c r="D11" s="49">
        <v>3000</v>
      </c>
      <c r="E11" s="9"/>
      <c r="F11" s="9"/>
      <c r="G11" s="9">
        <f>-D11</f>
        <v>-3000</v>
      </c>
      <c r="H11" s="10"/>
      <c r="I11" s="9"/>
      <c r="J11" s="9"/>
      <c r="K11" s="9"/>
      <c r="L11" s="9"/>
      <c r="M11" s="6"/>
      <c r="N11" s="9">
        <f>+D11</f>
        <v>3000</v>
      </c>
      <c r="O11" s="9"/>
      <c r="P11" s="9"/>
      <c r="Q11" s="9"/>
      <c r="R11" s="52" t="s">
        <v>44</v>
      </c>
      <c r="S11" s="6">
        <f t="shared" si="0"/>
        <v>0</v>
      </c>
    </row>
    <row r="12" spans="2:19" ht="18" customHeight="1" x14ac:dyDescent="0.35">
      <c r="B12" s="48">
        <f t="shared" si="1"/>
        <v>6</v>
      </c>
      <c r="C12" s="49" t="s">
        <v>33</v>
      </c>
      <c r="D12" s="49">
        <v>1300</v>
      </c>
      <c r="E12" s="9"/>
      <c r="F12" s="9"/>
      <c r="G12" s="9">
        <f>-D12</f>
        <v>-1300</v>
      </c>
      <c r="H12" s="10"/>
      <c r="I12" s="9"/>
      <c r="J12" s="9">
        <f>+D12</f>
        <v>1300</v>
      </c>
      <c r="K12" s="9"/>
      <c r="L12" s="9"/>
      <c r="M12" s="6"/>
      <c r="N12" s="12"/>
      <c r="O12" s="9"/>
      <c r="P12" s="9"/>
      <c r="Q12" s="9"/>
      <c r="R12" s="52" t="s">
        <v>44</v>
      </c>
      <c r="S12" s="6">
        <f t="shared" si="0"/>
        <v>0</v>
      </c>
    </row>
    <row r="13" spans="2:19" ht="18" customHeight="1" x14ac:dyDescent="0.35">
      <c r="B13" s="48">
        <f t="shared" si="1"/>
        <v>7</v>
      </c>
      <c r="C13" s="49" t="s">
        <v>34</v>
      </c>
      <c r="D13" s="49">
        <v>9000</v>
      </c>
      <c r="E13" s="9"/>
      <c r="F13" s="9">
        <f>+D13</f>
        <v>9000</v>
      </c>
      <c r="G13" s="9"/>
      <c r="H13" s="10"/>
      <c r="I13" s="9">
        <f>-D13</f>
        <v>-9000</v>
      </c>
      <c r="J13" s="9"/>
      <c r="K13" s="9"/>
      <c r="L13" s="9"/>
      <c r="M13" s="6"/>
      <c r="N13" s="12"/>
      <c r="O13" s="9"/>
      <c r="P13" s="9"/>
      <c r="Q13" s="9"/>
      <c r="R13" s="52" t="s">
        <v>44</v>
      </c>
      <c r="S13" s="6">
        <f t="shared" si="0"/>
        <v>0</v>
      </c>
    </row>
    <row r="14" spans="2:19" ht="18" customHeight="1" x14ac:dyDescent="0.35">
      <c r="B14" s="48">
        <f t="shared" si="1"/>
        <v>8</v>
      </c>
      <c r="C14" s="49" t="s">
        <v>35</v>
      </c>
      <c r="D14" s="49">
        <v>600</v>
      </c>
      <c r="E14" s="9"/>
      <c r="F14" s="9"/>
      <c r="G14" s="9">
        <f>-D14</f>
        <v>-600</v>
      </c>
      <c r="H14" s="10"/>
      <c r="I14" s="9"/>
      <c r="J14" s="9">
        <f>+D14</f>
        <v>600</v>
      </c>
      <c r="K14" s="9"/>
      <c r="L14" s="9"/>
      <c r="M14" s="6"/>
      <c r="N14" s="12"/>
      <c r="O14" s="9"/>
      <c r="P14" s="9"/>
      <c r="Q14" s="9"/>
      <c r="R14" s="52" t="s">
        <v>44</v>
      </c>
      <c r="S14" s="6">
        <f t="shared" si="0"/>
        <v>0</v>
      </c>
    </row>
    <row r="15" spans="2:19" ht="18" customHeight="1" x14ac:dyDescent="0.35">
      <c r="B15" s="48">
        <f t="shared" si="1"/>
        <v>9</v>
      </c>
      <c r="C15" s="49" t="s">
        <v>36</v>
      </c>
      <c r="D15" s="49">
        <v>3000</v>
      </c>
      <c r="E15" s="9"/>
      <c r="F15" s="9"/>
      <c r="G15" s="9"/>
      <c r="H15" s="10"/>
      <c r="I15" s="9"/>
      <c r="J15" s="9">
        <f>+D15</f>
        <v>3000</v>
      </c>
      <c r="K15" s="9"/>
      <c r="L15" s="9"/>
      <c r="M15" s="6"/>
      <c r="N15" s="9"/>
      <c r="O15" s="9"/>
      <c r="P15" s="9"/>
      <c r="Q15" s="9">
        <f>-J15</f>
        <v>-3000</v>
      </c>
      <c r="R15" s="52" t="s">
        <v>44</v>
      </c>
      <c r="S15" s="6">
        <f t="shared" si="0"/>
        <v>0</v>
      </c>
    </row>
    <row r="16" spans="2:19" ht="18" customHeight="1" x14ac:dyDescent="0.35">
      <c r="B16" s="48">
        <f t="shared" si="1"/>
        <v>10</v>
      </c>
      <c r="C16" s="49" t="s">
        <v>32</v>
      </c>
      <c r="D16" s="49">
        <v>6500</v>
      </c>
      <c r="E16" s="9"/>
      <c r="F16" s="9"/>
      <c r="G16" s="9">
        <f>-D16</f>
        <v>-6500</v>
      </c>
      <c r="H16" s="10"/>
      <c r="I16" s="9"/>
      <c r="J16" s="9"/>
      <c r="K16" s="9"/>
      <c r="L16" s="9"/>
      <c r="M16" s="6"/>
      <c r="N16" s="9">
        <f>+D16</f>
        <v>6500</v>
      </c>
      <c r="O16" s="12"/>
      <c r="P16" s="9"/>
      <c r="Q16" s="9"/>
      <c r="R16" s="52" t="s">
        <v>44</v>
      </c>
      <c r="S16" s="6">
        <f t="shared" si="0"/>
        <v>0</v>
      </c>
    </row>
    <row r="17" spans="2:24" ht="18" customHeight="1" x14ac:dyDescent="0.35">
      <c r="B17" s="48">
        <f t="shared" si="1"/>
        <v>11</v>
      </c>
      <c r="C17" s="49" t="s">
        <v>37</v>
      </c>
      <c r="D17" s="49">
        <f>-X17</f>
        <v>225</v>
      </c>
      <c r="E17" s="9"/>
      <c r="F17" s="9"/>
      <c r="G17" s="9">
        <f>-D17</f>
        <v>-225</v>
      </c>
      <c r="H17" s="10"/>
      <c r="I17" s="9"/>
      <c r="J17" s="9"/>
      <c r="K17" s="9"/>
      <c r="L17" s="9">
        <f>+D17</f>
        <v>225</v>
      </c>
      <c r="M17" s="6"/>
      <c r="N17" s="9"/>
      <c r="O17" s="9"/>
      <c r="P17" s="9"/>
      <c r="Q17" s="9"/>
      <c r="R17" s="52" t="s">
        <v>44</v>
      </c>
      <c r="S17" s="6">
        <f t="shared" si="0"/>
        <v>0</v>
      </c>
      <c r="T17" s="2" t="s">
        <v>50</v>
      </c>
      <c r="U17" s="23">
        <f>+P7</f>
        <v>-45000</v>
      </c>
      <c r="V17" s="54">
        <v>0.06</v>
      </c>
      <c r="W17" s="2">
        <f>1/12</f>
        <v>8.3333333333333329E-2</v>
      </c>
      <c r="X17" s="2">
        <f>+U17*V17*W17</f>
        <v>-225</v>
      </c>
    </row>
    <row r="18" spans="2:24" ht="18" customHeight="1" x14ac:dyDescent="0.35">
      <c r="B18" s="48">
        <f t="shared" si="1"/>
        <v>12</v>
      </c>
      <c r="C18" s="49" t="s">
        <v>38</v>
      </c>
      <c r="D18" s="49">
        <v>1000</v>
      </c>
      <c r="E18" s="9"/>
      <c r="F18" s="9"/>
      <c r="G18" s="9">
        <f>-D18</f>
        <v>-1000</v>
      </c>
      <c r="H18" s="10"/>
      <c r="I18" s="9"/>
      <c r="J18" s="9"/>
      <c r="K18" s="9"/>
      <c r="L18" s="9"/>
      <c r="M18" s="6"/>
      <c r="N18" s="9"/>
      <c r="O18" s="9"/>
      <c r="P18" s="9">
        <f>+D18</f>
        <v>1000</v>
      </c>
      <c r="Q18" s="9"/>
      <c r="R18" s="52" t="s">
        <v>44</v>
      </c>
      <c r="S18" s="6">
        <f t="shared" si="0"/>
        <v>0</v>
      </c>
    </row>
    <row r="19" spans="2:24" ht="18" customHeight="1" x14ac:dyDescent="0.35">
      <c r="B19" s="48">
        <f t="shared" si="1"/>
        <v>13</v>
      </c>
      <c r="C19" s="49" t="s">
        <v>39</v>
      </c>
      <c r="D19" s="49">
        <v>8000</v>
      </c>
      <c r="E19" s="9"/>
      <c r="F19" s="9">
        <f>+D19</f>
        <v>8000</v>
      </c>
      <c r="G19" s="9"/>
      <c r="H19" s="10"/>
      <c r="I19" s="9">
        <f>-D19</f>
        <v>-8000</v>
      </c>
      <c r="J19" s="9"/>
      <c r="K19" s="9"/>
      <c r="L19" s="9"/>
      <c r="M19" s="6"/>
      <c r="N19" s="9"/>
      <c r="O19" s="9"/>
      <c r="P19" s="9"/>
      <c r="Q19" s="9"/>
      <c r="R19" s="52" t="s">
        <v>44</v>
      </c>
      <c r="S19" s="6">
        <f t="shared" si="0"/>
        <v>0</v>
      </c>
    </row>
    <row r="20" spans="2:24" ht="18" customHeight="1" x14ac:dyDescent="0.35">
      <c r="B20" s="64">
        <v>14</v>
      </c>
      <c r="C20" s="65" t="s">
        <v>40</v>
      </c>
      <c r="D20" s="65"/>
      <c r="E20" s="65">
        <f>SUM(E7:E19)</f>
        <v>29850</v>
      </c>
      <c r="F20" s="65">
        <f>SUM(F7:F19)</f>
        <v>17000</v>
      </c>
      <c r="G20" s="65">
        <f>SUM(G7:G19)</f>
        <v>75725</v>
      </c>
      <c r="H20" s="10"/>
      <c r="I20" s="65">
        <f t="shared" ref="I20:Q20" si="2">SUM(I7:I19)</f>
        <v>-17000</v>
      </c>
      <c r="J20" s="65">
        <f t="shared" si="2"/>
        <v>8900</v>
      </c>
      <c r="K20" s="65">
        <f t="shared" si="2"/>
        <v>0</v>
      </c>
      <c r="L20" s="65">
        <f t="shared" si="2"/>
        <v>225</v>
      </c>
      <c r="M20" s="65">
        <f t="shared" si="2"/>
        <v>0</v>
      </c>
      <c r="N20" s="65">
        <f t="shared" si="2"/>
        <v>9500</v>
      </c>
      <c r="O20" s="65">
        <f t="shared" si="2"/>
        <v>-77200</v>
      </c>
      <c r="P20" s="65">
        <f t="shared" si="2"/>
        <v>-44000</v>
      </c>
      <c r="Q20" s="65">
        <f t="shared" si="2"/>
        <v>-3000</v>
      </c>
      <c r="R20" s="52" t="s">
        <v>44</v>
      </c>
      <c r="S20" s="6">
        <f t="shared" si="0"/>
        <v>0</v>
      </c>
    </row>
    <row r="21" spans="2:24" ht="18" customHeight="1" x14ac:dyDescent="0.35">
      <c r="B21" s="48">
        <v>15</v>
      </c>
      <c r="C21" s="49" t="s">
        <v>41</v>
      </c>
      <c r="D21" s="49">
        <v>375</v>
      </c>
      <c r="E21" s="9">
        <f>-D21</f>
        <v>-375</v>
      </c>
      <c r="F21" s="9"/>
      <c r="G21" s="9"/>
      <c r="H21" s="10"/>
      <c r="I21" s="9"/>
      <c r="J21" s="9"/>
      <c r="K21" s="9">
        <f>+D21</f>
        <v>375</v>
      </c>
      <c r="L21" s="9"/>
      <c r="M21" s="6" t="s">
        <v>44</v>
      </c>
      <c r="N21" s="9"/>
      <c r="O21" s="9"/>
      <c r="P21" s="9"/>
      <c r="Q21" s="9"/>
      <c r="R21" s="52" t="s">
        <v>44</v>
      </c>
      <c r="S21" s="6">
        <f t="shared" ref="S21:S26" si="3">SUM(E21:Q21)</f>
        <v>0</v>
      </c>
    </row>
    <row r="22" spans="2:24" ht="18" customHeight="1" thickBot="1" x14ac:dyDescent="0.4">
      <c r="B22" s="48">
        <v>16</v>
      </c>
      <c r="C22" s="49" t="s">
        <v>42</v>
      </c>
      <c r="D22" s="49"/>
      <c r="E22" s="9"/>
      <c r="F22" s="9"/>
      <c r="G22" s="9"/>
      <c r="H22" s="10"/>
      <c r="I22" s="9"/>
      <c r="J22" s="9"/>
      <c r="K22" s="9"/>
      <c r="L22" s="9"/>
      <c r="M22" s="77"/>
      <c r="N22" s="9">
        <f>-N20</f>
        <v>-9500</v>
      </c>
      <c r="O22" s="9">
        <f>-N22</f>
        <v>9500</v>
      </c>
      <c r="P22" s="9"/>
      <c r="Q22" s="9"/>
      <c r="R22" s="52" t="s">
        <v>44</v>
      </c>
      <c r="S22" s="6">
        <f t="shared" si="3"/>
        <v>0</v>
      </c>
    </row>
    <row r="23" spans="2:24" ht="18" customHeight="1" thickBot="1" x14ac:dyDescent="0.4">
      <c r="B23" s="48">
        <v>17</v>
      </c>
      <c r="C23" s="49" t="s">
        <v>43</v>
      </c>
      <c r="D23" s="49" t="s">
        <v>44</v>
      </c>
      <c r="E23" s="61"/>
      <c r="F23" s="61"/>
      <c r="G23" s="61"/>
      <c r="H23" s="10"/>
      <c r="I23" s="70"/>
      <c r="J23" s="70"/>
      <c r="K23" s="70"/>
      <c r="L23" s="75"/>
      <c r="M23" s="79">
        <f>-SUM(I24:L24)</f>
        <v>7500</v>
      </c>
      <c r="N23" s="76"/>
      <c r="O23" s="61">
        <f>-M23</f>
        <v>-7500</v>
      </c>
      <c r="P23" s="61"/>
      <c r="Q23" s="61"/>
      <c r="R23" s="52" t="s">
        <v>44</v>
      </c>
      <c r="S23" s="6">
        <f t="shared" si="3"/>
        <v>0</v>
      </c>
    </row>
    <row r="24" spans="2:24" s="15" customFormat="1" ht="18" customHeight="1" thickBot="1" x14ac:dyDescent="0.4">
      <c r="B24" s="13"/>
      <c r="C24" s="14" t="s">
        <v>45</v>
      </c>
      <c r="D24" s="14"/>
      <c r="E24" s="14"/>
      <c r="F24" s="14"/>
      <c r="G24" s="14"/>
      <c r="H24" s="10"/>
      <c r="I24" s="72">
        <f>SUM(I20:I23)</f>
        <v>-17000</v>
      </c>
      <c r="J24" s="73">
        <f>SUM(J20:J23)</f>
        <v>8900</v>
      </c>
      <c r="K24" s="73">
        <f>SUM(K20:K23)</f>
        <v>375</v>
      </c>
      <c r="L24" s="74">
        <f>SUM(L20:L23)</f>
        <v>225</v>
      </c>
      <c r="M24" s="78">
        <f>SUM(M20:M23)</f>
        <v>7500</v>
      </c>
      <c r="N24" s="14"/>
      <c r="O24" s="14"/>
      <c r="P24" s="14"/>
      <c r="Q24" s="14"/>
      <c r="R24" s="52" t="s">
        <v>44</v>
      </c>
      <c r="S24" s="6">
        <f t="shared" si="3"/>
        <v>0</v>
      </c>
    </row>
    <row r="25" spans="2:24" s="15" customFormat="1" ht="18" customHeight="1" x14ac:dyDescent="0.35">
      <c r="B25" s="25"/>
      <c r="C25" s="26" t="s">
        <v>46</v>
      </c>
      <c r="D25" s="26"/>
      <c r="E25" s="26">
        <f>SUM(E20:E24)</f>
        <v>29475</v>
      </c>
      <c r="F25" s="26">
        <f>SUM(F20:F24)</f>
        <v>17000</v>
      </c>
      <c r="G25" s="26">
        <f>SUM(G20:G24)</f>
        <v>75725</v>
      </c>
      <c r="H25" s="10"/>
      <c r="I25" s="71"/>
      <c r="J25" s="71"/>
      <c r="K25" s="71"/>
      <c r="L25" s="71"/>
      <c r="M25" s="26"/>
      <c r="N25" s="26"/>
      <c r="O25" s="26">
        <f>SUM(O20:O24)</f>
        <v>-75200</v>
      </c>
      <c r="P25" s="26">
        <f>SUM(P20:P24)</f>
        <v>-44000</v>
      </c>
      <c r="Q25" s="26">
        <f>SUM(Q20:Q24)</f>
        <v>-3000</v>
      </c>
      <c r="R25" s="52" t="s">
        <v>44</v>
      </c>
      <c r="S25" s="55">
        <f t="shared" si="3"/>
        <v>0</v>
      </c>
    </row>
    <row r="26" spans="2:24" ht="18" customHeight="1" x14ac:dyDescent="0.35">
      <c r="B26" s="7"/>
      <c r="C26" s="27" t="s">
        <v>47</v>
      </c>
      <c r="D26" s="28"/>
      <c r="E26" s="28"/>
      <c r="F26" s="28"/>
      <c r="G26" s="29">
        <f>SUM(E25:G25)</f>
        <v>122200</v>
      </c>
      <c r="H26" s="19"/>
      <c r="I26" s="29">
        <f>SUM(O25:Q25)</f>
        <v>-122200</v>
      </c>
      <c r="J26" s="16"/>
      <c r="K26" s="17"/>
      <c r="L26" s="17"/>
      <c r="M26" s="17"/>
      <c r="N26" s="17"/>
      <c r="O26" s="17"/>
      <c r="P26" s="17"/>
      <c r="Q26" s="18"/>
      <c r="R26" s="52" t="s">
        <v>44</v>
      </c>
      <c r="S26" s="56">
        <f t="shared" si="3"/>
        <v>0</v>
      </c>
    </row>
    <row r="27" spans="2:24" ht="18" customHeight="1" x14ac:dyDescent="0.35">
      <c r="B27" s="4"/>
      <c r="C27" s="20"/>
      <c r="D27" s="20"/>
      <c r="E27" s="21"/>
      <c r="F27" s="21"/>
      <c r="G27" s="20"/>
      <c r="H27" s="10"/>
      <c r="I27" s="20"/>
      <c r="J27" s="20"/>
      <c r="K27" s="20"/>
      <c r="L27" s="20"/>
      <c r="M27" s="22"/>
      <c r="N27" s="22"/>
      <c r="O27" s="20"/>
      <c r="P27" s="21"/>
      <c r="Q27" s="21"/>
      <c r="R27" s="21"/>
      <c r="S27" s="57"/>
      <c r="T27" s="23">
        <f>+S24</f>
        <v>0</v>
      </c>
    </row>
    <row r="30" spans="2:24" x14ac:dyDescent="0.35">
      <c r="C30" s="2" t="s">
        <v>54</v>
      </c>
      <c r="D30" s="23">
        <f>-P7</f>
        <v>45000</v>
      </c>
      <c r="E30" s="54">
        <v>0.06</v>
      </c>
      <c r="F30" s="2">
        <f>1/12</f>
        <v>8.3333333333333329E-2</v>
      </c>
      <c r="H30" s="2" t="s">
        <v>55</v>
      </c>
      <c r="I30" s="80">
        <f>+D30*E30*F30</f>
        <v>225</v>
      </c>
    </row>
  </sheetData>
  <mergeCells count="3">
    <mergeCell ref="E4:G4"/>
    <mergeCell ref="I4:O4"/>
    <mergeCell ref="P4:Q4"/>
  </mergeCells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2-10 Skjema</vt:lpstr>
      <vt:lpstr>2-10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2016-02-10T20:29:30Z</dcterms:created>
  <dcterms:modified xsi:type="dcterms:W3CDTF">2017-10-03T17:57:27Z</dcterms:modified>
</cp:coreProperties>
</file>